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EE50B3CB-1AC5-4CA1-A6FF-80E6E9C31C3C}" xr6:coauthVersionLast="47" xr6:coauthVersionMax="47" xr10:uidLastSave="{00000000-0000-0000-0000-000000000000}"/>
  <bookViews>
    <workbookView xWindow="780" yWindow="780" windowWidth="29040" windowHeight="19860" xr2:uid="{00000000-000D-0000-FFFF-FFFF00000000}"/>
  </bookViews>
  <sheets>
    <sheet name="計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21" i="1" s="1"/>
  <c r="F19" i="1"/>
  <c r="F21" i="1" s="1"/>
  <c r="G19" i="1"/>
  <c r="G21" i="1" s="1"/>
  <c r="H19" i="1"/>
  <c r="H21" i="1" s="1"/>
  <c r="I19" i="1"/>
  <c r="I21" i="1" s="1"/>
  <c r="J19" i="1"/>
  <c r="J21" i="1" s="1"/>
  <c r="K19" i="1"/>
  <c r="L19" i="1"/>
  <c r="E20" i="1"/>
  <c r="F20" i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K21" i="1"/>
  <c r="L21" i="1"/>
  <c r="E22" i="1"/>
  <c r="F22" i="1"/>
  <c r="L42" i="1"/>
  <c r="L44" i="1" s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L41" i="1"/>
  <c r="L43" i="1" s="1"/>
  <c r="K41" i="1"/>
  <c r="K43" i="1" s="1"/>
  <c r="J41" i="1"/>
  <c r="J43" i="1" s="1"/>
  <c r="I41" i="1"/>
  <c r="I43" i="1" s="1"/>
  <c r="H41" i="1"/>
  <c r="H43" i="1" s="1"/>
  <c r="G41" i="1"/>
  <c r="G43" i="1" s="1"/>
  <c r="F41" i="1"/>
  <c r="F43" i="1" s="1"/>
  <c r="E41" i="1"/>
  <c r="E4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E31" i="1"/>
  <c r="E33" i="1" s="1"/>
  <c r="L30" i="1"/>
  <c r="L32" i="1" s="1"/>
  <c r="K30" i="1"/>
  <c r="K32" i="1" s="1"/>
  <c r="J30" i="1"/>
  <c r="J32" i="1" s="1"/>
  <c r="I30" i="1"/>
  <c r="I32" i="1" s="1"/>
  <c r="H30" i="1"/>
  <c r="H32" i="1" s="1"/>
  <c r="G30" i="1"/>
  <c r="G32" i="1" s="1"/>
  <c r="F30" i="1"/>
  <c r="F32" i="1" s="1"/>
  <c r="E30" i="1"/>
  <c r="E32" i="1" s="1"/>
  <c r="L9" i="1"/>
  <c r="L11" i="1" s="1"/>
  <c r="K9" i="1"/>
  <c r="K11" i="1" s="1"/>
  <c r="J9" i="1"/>
  <c r="J11" i="1" s="1"/>
  <c r="I9" i="1"/>
  <c r="I11" i="1" s="1"/>
  <c r="H9" i="1"/>
  <c r="H11" i="1" s="1"/>
  <c r="G9" i="1"/>
  <c r="G11" i="1" s="1"/>
  <c r="F9" i="1"/>
  <c r="F11" i="1" s="1"/>
  <c r="E9" i="1"/>
  <c r="E11" i="1" s="1"/>
  <c r="L8" i="1"/>
  <c r="L10" i="1" s="1"/>
  <c r="K8" i="1"/>
  <c r="K10" i="1" s="1"/>
  <c r="J8" i="1"/>
  <c r="J10" i="1" s="1"/>
  <c r="I8" i="1"/>
  <c r="I10" i="1" s="1"/>
  <c r="H8" i="1"/>
  <c r="H10" i="1" s="1"/>
  <c r="G8" i="1"/>
  <c r="G10" i="1" s="1"/>
  <c r="F8" i="1"/>
  <c r="F10" i="1" s="1"/>
  <c r="E8" i="1"/>
  <c r="E10" i="1" s="1"/>
</calcChain>
</file>

<file path=xl/sharedStrings.xml><?xml version="1.0" encoding="utf-8"?>
<sst xmlns="http://schemas.openxmlformats.org/spreadsheetml/2006/main" count="52" uniqueCount="14">
  <si>
    <t>Zoomパラメータ</t>
    <phoneticPr fontId="4"/>
  </si>
  <si>
    <t>搭載レンズ焦点距離(mm)</t>
    <rPh sb="0" eb="2">
      <t>トウサイ</t>
    </rPh>
    <rPh sb="5" eb="7">
      <t>ショウテン</t>
    </rPh>
    <rPh sb="7" eb="9">
      <t>キョリ</t>
    </rPh>
    <phoneticPr fontId="4"/>
  </si>
  <si>
    <t>~</t>
    <phoneticPr fontId="4"/>
  </si>
  <si>
    <t>最短撮影距離(mm)</t>
    <rPh sb="0" eb="2">
      <t>サイタン</t>
    </rPh>
    <rPh sb="2" eb="4">
      <t>サツエイ</t>
    </rPh>
    <rPh sb="4" eb="6">
      <t>キョリ</t>
    </rPh>
    <phoneticPr fontId="4"/>
  </si>
  <si>
    <t>横視野(mm)</t>
    <rPh sb="0" eb="1">
      <t>ヨコ</t>
    </rPh>
    <rPh sb="1" eb="3">
      <t>シヤ</t>
    </rPh>
    <phoneticPr fontId="4"/>
  </si>
  <si>
    <t>縦視野(mm)</t>
    <rPh sb="0" eb="1">
      <t>タテ</t>
    </rPh>
    <rPh sb="1" eb="3">
      <t>シヤ</t>
    </rPh>
    <phoneticPr fontId="4"/>
  </si>
  <si>
    <t>横視野角度(度)</t>
    <rPh sb="0" eb="1">
      <t>ヨコ</t>
    </rPh>
    <rPh sb="1" eb="3">
      <t>シヤ</t>
    </rPh>
    <rPh sb="3" eb="5">
      <t>カクド</t>
    </rPh>
    <rPh sb="6" eb="7">
      <t>ド</t>
    </rPh>
    <phoneticPr fontId="4"/>
  </si>
  <si>
    <t>縦視野角度(度)</t>
    <rPh sb="0" eb="1">
      <t>タテ</t>
    </rPh>
    <rPh sb="1" eb="3">
      <t>シヤ</t>
    </rPh>
    <rPh sb="3" eb="5">
      <t>カクド</t>
    </rPh>
    <rPh sb="6" eb="7">
      <t>ド</t>
    </rPh>
    <phoneticPr fontId="4"/>
  </si>
  <si>
    <t>DFK(DMK)Z30GP031</t>
    <phoneticPr fontId="4"/>
  </si>
  <si>
    <t>DFK(DMK)39GX265-Z20</t>
    <phoneticPr fontId="4"/>
  </si>
  <si>
    <t>DFK(DMK)39GX548-Z20</t>
    <phoneticPr fontId="4"/>
  </si>
  <si>
    <t>最短撮影距離⇒</t>
    <rPh sb="0" eb="2">
      <t>サイタン</t>
    </rPh>
    <rPh sb="2" eb="4">
      <t>サツエイ</t>
    </rPh>
    <rPh sb="4" eb="6">
      <t>キョリ</t>
    </rPh>
    <phoneticPr fontId="6"/>
  </si>
  <si>
    <t>作動距離⇒</t>
    <rPh sb="0" eb="2">
      <t>サドウ</t>
    </rPh>
    <rPh sb="2" eb="4">
      <t>キョリ</t>
    </rPh>
    <phoneticPr fontId="3"/>
  </si>
  <si>
    <t>DFK(DMK)39GR0522-Z12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</si>
</sst>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Yu Gothic"/>
      <family val="2"/>
    </font>
    <font>
      <sz val="6"/>
      <name val="Yu Gothic"/>
      <family val="3"/>
      <charset val="128"/>
      <scheme val="minor"/>
    </font>
    <font>
      <sz val="6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8" fontId="2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/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45</xdr:row>
      <xdr:rowOff>47625</xdr:rowOff>
    </xdr:from>
    <xdr:ext cx="9286875" cy="174496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C7A60-D910-3270-00F7-6C8E71759030}"/>
            </a:ext>
          </a:extLst>
        </xdr:cNvPr>
        <xdr:cNvSpPr txBox="1"/>
      </xdr:nvSpPr>
      <xdr:spPr>
        <a:xfrm>
          <a:off x="704850" y="10763250"/>
          <a:ext cx="9286875" cy="17449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説明と注意事項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・作動距離</a:t>
          </a:r>
          <a:r>
            <a:rPr kumimoji="1" lang="en-US" altLang="ja-JP" sz="1100"/>
            <a:t>(mm)</a:t>
          </a:r>
          <a:r>
            <a:rPr kumimoji="1" lang="ja-JP" altLang="en-US" sz="1100"/>
            <a:t>で入力して頂くと、視野と視野角が算出されます。</a:t>
          </a:r>
          <a:endParaRPr kumimoji="1" lang="en-US" altLang="ja-JP" sz="1100"/>
        </a:p>
        <a:p>
          <a:r>
            <a:rPr kumimoji="1" lang="ja-JP" altLang="en-US" sz="1100"/>
            <a:t>・作動距離が最短撮影距離よりも短い場合は、フォーカスが合いません。</a:t>
          </a:r>
          <a:endParaRPr kumimoji="1" lang="en-US" altLang="ja-JP" sz="1100"/>
        </a:p>
        <a:p>
          <a:r>
            <a:rPr kumimoji="1" lang="ja-JP" altLang="en-US" sz="1100"/>
            <a:t>・最短撮影距離時の視野は個体差のある実測であり、保証値ではありません。</a:t>
          </a:r>
          <a:endParaRPr kumimoji="1" lang="en-US" altLang="ja-JP" sz="1100"/>
        </a:p>
        <a:p>
          <a:r>
            <a:rPr kumimoji="1" lang="ja-JP" altLang="en-US" sz="1100"/>
            <a:t>・入力した作動距離に対する視野、視野角は特定個体から算出された計算値であり、保証値ではありません。</a:t>
          </a:r>
          <a:endParaRPr kumimoji="1" lang="en-US" altLang="ja-JP" sz="1100"/>
        </a:p>
        <a:p>
          <a:r>
            <a:rPr kumimoji="1" lang="ja-JP" altLang="en-US" sz="1100"/>
            <a:t>・クローズアップレンズを装着すると最短撮影距離よりも短い距離でフォーカスが合わせられます。</a:t>
          </a:r>
          <a:endParaRPr kumimoji="1" lang="en-US" altLang="ja-JP" sz="1100"/>
        </a:p>
        <a:p>
          <a:r>
            <a:rPr kumimoji="1" lang="ja-JP" altLang="en-US" sz="1100"/>
            <a:t>・クローズアップレンズが装着できるのは</a:t>
          </a:r>
          <a:r>
            <a:rPr kumimoji="1" lang="en-US" altLang="ja-JP" sz="1100"/>
            <a:t>DFK(DMK)Z12P031</a:t>
          </a:r>
          <a:r>
            <a:rPr kumimoji="1" lang="ja-JP" altLang="en-US" sz="1100"/>
            <a:t>と</a:t>
          </a:r>
          <a:r>
            <a:rPr kumimoji="1" lang="en-US" altLang="ja-JP" sz="1100"/>
            <a:t>DFKZ(DMK)30GP031</a:t>
          </a:r>
          <a:r>
            <a:rPr kumimoji="1" lang="ja-JP" altLang="en-US" sz="1100"/>
            <a:t>のみです。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4"/>
  <sheetViews>
    <sheetView tabSelected="1" topLeftCell="A22" zoomScale="115" zoomScaleNormal="115" workbookViewId="0"/>
  </sheetViews>
  <sheetFormatPr defaultRowHeight="18.75"/>
  <cols>
    <col min="2" max="2" width="13.25" customWidth="1"/>
    <col min="3" max="3" width="14.5" style="12" customWidth="1"/>
    <col min="4" max="4" width="28.75" bestFit="1" customWidth="1"/>
    <col min="5" max="12" width="8.25" style="13" bestFit="1" customWidth="1"/>
  </cols>
  <sheetData>
    <row r="2" spans="2:12">
      <c r="B2" s="14" t="s">
        <v>13</v>
      </c>
      <c r="E2" s="2"/>
      <c r="F2" s="2"/>
      <c r="G2" s="2"/>
      <c r="H2" s="2"/>
      <c r="I2" s="2"/>
      <c r="J2" s="2"/>
      <c r="K2" s="2"/>
      <c r="L2" s="2"/>
    </row>
    <row r="3" spans="2:12">
      <c r="C3" s="1"/>
      <c r="D3" s="3" t="s">
        <v>0</v>
      </c>
      <c r="E3" s="4">
        <v>0</v>
      </c>
      <c r="F3" s="4">
        <v>250</v>
      </c>
      <c r="G3" s="4">
        <v>500</v>
      </c>
      <c r="H3" s="4">
        <v>600</v>
      </c>
      <c r="I3" s="4">
        <v>700</v>
      </c>
      <c r="J3" s="4">
        <v>800</v>
      </c>
      <c r="K3" s="4">
        <v>900</v>
      </c>
      <c r="L3" s="4">
        <v>1000</v>
      </c>
    </row>
    <row r="4" spans="2:12">
      <c r="C4" s="1"/>
      <c r="D4" s="5" t="s">
        <v>1</v>
      </c>
      <c r="E4" s="6">
        <v>4.8</v>
      </c>
      <c r="F4" s="25" t="s">
        <v>2</v>
      </c>
      <c r="G4" s="26"/>
      <c r="H4" s="26"/>
      <c r="I4" s="26"/>
      <c r="J4" s="26"/>
      <c r="K4" s="27"/>
      <c r="L4" s="6">
        <v>57.6</v>
      </c>
    </row>
    <row r="5" spans="2:12">
      <c r="B5" s="18" t="s">
        <v>11</v>
      </c>
      <c r="C5" s="18"/>
      <c r="D5" s="7" t="s">
        <v>3</v>
      </c>
      <c r="E5" s="8">
        <v>30</v>
      </c>
      <c r="F5" s="8">
        <v>30</v>
      </c>
      <c r="G5" s="8">
        <v>30</v>
      </c>
      <c r="H5" s="8">
        <v>30</v>
      </c>
      <c r="I5" s="8">
        <v>150</v>
      </c>
      <c r="J5" s="8">
        <v>450</v>
      </c>
      <c r="K5" s="8">
        <v>700</v>
      </c>
      <c r="L5" s="8">
        <v>530</v>
      </c>
    </row>
    <row r="6" spans="2:12">
      <c r="B6" s="18"/>
      <c r="C6" s="18"/>
      <c r="D6" s="7" t="s">
        <v>4</v>
      </c>
      <c r="E6" s="8">
        <v>35</v>
      </c>
      <c r="F6" s="8">
        <v>24.3</v>
      </c>
      <c r="G6" s="8">
        <v>14.7</v>
      </c>
      <c r="H6" s="8">
        <v>11.4</v>
      </c>
      <c r="I6" s="8">
        <v>43.5</v>
      </c>
      <c r="J6" s="8">
        <v>94.5</v>
      </c>
      <c r="K6" s="8">
        <v>112</v>
      </c>
      <c r="L6" s="8">
        <v>53</v>
      </c>
    </row>
    <row r="7" spans="2:12">
      <c r="B7" s="18"/>
      <c r="C7" s="18"/>
      <c r="D7" s="7" t="s">
        <v>5</v>
      </c>
      <c r="E7" s="8">
        <v>27.3</v>
      </c>
      <c r="F7" s="8">
        <v>18.3</v>
      </c>
      <c r="G7" s="8">
        <v>11.1</v>
      </c>
      <c r="H7" s="8">
        <v>8.6999999999999993</v>
      </c>
      <c r="I7" s="8">
        <v>33</v>
      </c>
      <c r="J7" s="8">
        <v>72</v>
      </c>
      <c r="K7" s="8">
        <v>84</v>
      </c>
      <c r="L7" s="8">
        <v>39</v>
      </c>
    </row>
    <row r="8" spans="2:12">
      <c r="B8" s="15" t="s">
        <v>12</v>
      </c>
      <c r="C8" s="28">
        <v>3000</v>
      </c>
      <c r="D8" s="9" t="s">
        <v>4</v>
      </c>
      <c r="E8" s="10">
        <f>IF($C$8&gt;E5,($C$8/E$5)*E$6,E6)</f>
        <v>3500</v>
      </c>
      <c r="F8" s="10">
        <f t="shared" ref="F8:L8" si="0">IF($C$8&gt;F5,($C$8/F$5)*F$6,F6)</f>
        <v>2430</v>
      </c>
      <c r="G8" s="10">
        <f t="shared" si="0"/>
        <v>1470</v>
      </c>
      <c r="H8" s="10">
        <f t="shared" si="0"/>
        <v>1140</v>
      </c>
      <c r="I8" s="10">
        <f t="shared" si="0"/>
        <v>870</v>
      </c>
      <c r="J8" s="10">
        <f t="shared" si="0"/>
        <v>630</v>
      </c>
      <c r="K8" s="10">
        <f t="shared" si="0"/>
        <v>480</v>
      </c>
      <c r="L8" s="10">
        <f t="shared" si="0"/>
        <v>300</v>
      </c>
    </row>
    <row r="9" spans="2:12">
      <c r="B9" s="16"/>
      <c r="C9" s="28"/>
      <c r="D9" s="9" t="s">
        <v>5</v>
      </c>
      <c r="E9" s="10">
        <f>IF($C$8&gt;E5,($C$8/E$5)*E$7,E7)</f>
        <v>2730</v>
      </c>
      <c r="F9" s="10">
        <f t="shared" ref="F9:L9" si="1">IF($C$8&gt;F5,($C$8/F$5)*F$7,F7)</f>
        <v>1830</v>
      </c>
      <c r="G9" s="10">
        <f t="shared" si="1"/>
        <v>1110</v>
      </c>
      <c r="H9" s="10">
        <f t="shared" si="1"/>
        <v>869.99999999999989</v>
      </c>
      <c r="I9" s="10">
        <f t="shared" si="1"/>
        <v>660</v>
      </c>
      <c r="J9" s="10">
        <f t="shared" si="1"/>
        <v>480</v>
      </c>
      <c r="K9" s="10">
        <f t="shared" si="1"/>
        <v>360</v>
      </c>
      <c r="L9" s="10">
        <f t="shared" si="1"/>
        <v>220.75471698113205</v>
      </c>
    </row>
    <row r="10" spans="2:12">
      <c r="B10" s="16"/>
      <c r="C10" s="28"/>
      <c r="D10" s="9" t="s">
        <v>6</v>
      </c>
      <c r="E10" s="11">
        <f>DEGREES(ATAN((E8/2)/$C$8))*2</f>
        <v>60.512874327058526</v>
      </c>
      <c r="F10" s="11">
        <f>DEGREES(ATAN((F8/2)/$C$8))*2</f>
        <v>44.095894927120774</v>
      </c>
      <c r="G10" s="11">
        <f t="shared" ref="G10:I10" si="2">DEGREES(ATAN((G8/2)/$C$8))*2</f>
        <v>27.532601370932515</v>
      </c>
      <c r="H10" s="11">
        <f t="shared" si="2"/>
        <v>21.515934176780011</v>
      </c>
      <c r="I10" s="11">
        <f t="shared" si="2"/>
        <v>16.500774457810994</v>
      </c>
      <c r="J10" s="11">
        <f>DEGREES(ATAN((J8/2)/$C$8))*2</f>
        <v>11.98818589821694</v>
      </c>
      <c r="K10" s="11">
        <f>DEGREES(ATAN((K8/2)/$C$8))*2</f>
        <v>9.1478425198017224</v>
      </c>
      <c r="L10" s="11">
        <f>DEGREES(ATAN((L8/2)/$C$8))*2</f>
        <v>5.7248104522234957</v>
      </c>
    </row>
    <row r="11" spans="2:12">
      <c r="B11" s="17"/>
      <c r="C11" s="28"/>
      <c r="D11" s="9" t="s">
        <v>7</v>
      </c>
      <c r="E11" s="11">
        <f>DEGREES(ATAN((E9/2)/$C$8))*2</f>
        <v>48.931070221325491</v>
      </c>
      <c r="F11" s="11">
        <f t="shared" ref="F11:L11" si="3">DEGREES(ATAN((F9/2)/$C$8))*2</f>
        <v>33.923411773065816</v>
      </c>
      <c r="G11" s="11">
        <f t="shared" si="3"/>
        <v>20.962436288261841</v>
      </c>
      <c r="H11" s="11">
        <f t="shared" si="3"/>
        <v>16.500774457810994</v>
      </c>
      <c r="I11" s="11">
        <f t="shared" si="3"/>
        <v>12.554596979195109</v>
      </c>
      <c r="J11" s="11">
        <f t="shared" si="3"/>
        <v>9.1478425198017224</v>
      </c>
      <c r="K11" s="11">
        <f>DEGREES(ATAN((K9/2)/$C$8))*2</f>
        <v>6.867260724901044</v>
      </c>
      <c r="L11" s="11">
        <f t="shared" si="3"/>
        <v>4.2142036486482297</v>
      </c>
    </row>
    <row r="12" spans="2:12">
      <c r="C12" s="1"/>
      <c r="D12" s="1"/>
      <c r="E12" s="2"/>
      <c r="F12" s="2"/>
      <c r="G12" s="2"/>
      <c r="H12" s="2"/>
      <c r="I12" s="2"/>
      <c r="J12" s="2"/>
      <c r="K12" s="2"/>
      <c r="L12" s="2"/>
    </row>
    <row r="13" spans="2:12">
      <c r="B13" s="14" t="s">
        <v>8</v>
      </c>
      <c r="E13" s="2"/>
      <c r="F13" s="2"/>
      <c r="G13" s="2"/>
      <c r="H13" s="2"/>
      <c r="I13" s="2"/>
      <c r="J13" s="2"/>
      <c r="K13" s="2"/>
      <c r="L13" s="2"/>
    </row>
    <row r="14" spans="2:12">
      <c r="C14" s="1"/>
      <c r="D14" s="3" t="s">
        <v>0</v>
      </c>
      <c r="E14" s="4">
        <v>0</v>
      </c>
      <c r="F14" s="4">
        <v>250</v>
      </c>
      <c r="G14" s="4">
        <v>500</v>
      </c>
      <c r="H14" s="4">
        <v>600</v>
      </c>
      <c r="I14" s="4">
        <v>700</v>
      </c>
      <c r="J14" s="4">
        <v>800</v>
      </c>
      <c r="K14" s="4">
        <v>900</v>
      </c>
      <c r="L14" s="4">
        <v>1000</v>
      </c>
    </row>
    <row r="15" spans="2:12">
      <c r="C15" s="1"/>
      <c r="D15" s="5" t="s">
        <v>1</v>
      </c>
      <c r="E15" s="6">
        <v>4.3</v>
      </c>
      <c r="F15" s="25" t="s">
        <v>2</v>
      </c>
      <c r="G15" s="26"/>
      <c r="H15" s="26"/>
      <c r="I15" s="26"/>
      <c r="J15" s="26"/>
      <c r="K15" s="27"/>
      <c r="L15" s="6">
        <v>129</v>
      </c>
    </row>
    <row r="16" spans="2:12">
      <c r="B16" s="19" t="s">
        <v>11</v>
      </c>
      <c r="C16" s="20"/>
      <c r="D16" s="7" t="s">
        <v>3</v>
      </c>
      <c r="E16" s="8">
        <v>30</v>
      </c>
      <c r="F16" s="8">
        <v>30</v>
      </c>
      <c r="G16" s="8">
        <v>30</v>
      </c>
      <c r="H16" s="8">
        <v>30</v>
      </c>
      <c r="I16" s="8">
        <v>400</v>
      </c>
      <c r="J16" s="8">
        <v>3500</v>
      </c>
      <c r="K16" s="8">
        <v>1500</v>
      </c>
      <c r="L16" s="8">
        <v>550</v>
      </c>
    </row>
    <row r="17" spans="2:12">
      <c r="B17" s="21"/>
      <c r="C17" s="22"/>
      <c r="D17" s="7" t="s">
        <v>4</v>
      </c>
      <c r="E17" s="8">
        <v>40</v>
      </c>
      <c r="F17" s="8">
        <v>26.4</v>
      </c>
      <c r="G17" s="8">
        <v>14.399999999999999</v>
      </c>
      <c r="H17" s="8">
        <v>10.5</v>
      </c>
      <c r="I17" s="8">
        <v>100</v>
      </c>
      <c r="J17" s="8">
        <v>540</v>
      </c>
      <c r="K17" s="8">
        <v>150</v>
      </c>
      <c r="L17" s="8">
        <v>24</v>
      </c>
    </row>
    <row r="18" spans="2:12">
      <c r="B18" s="23"/>
      <c r="C18" s="24"/>
      <c r="D18" s="7" t="s">
        <v>5</v>
      </c>
      <c r="E18" s="8">
        <v>30</v>
      </c>
      <c r="F18" s="8">
        <v>19.8</v>
      </c>
      <c r="G18" s="8">
        <v>10.799999999999999</v>
      </c>
      <c r="H18" s="8">
        <v>8.1</v>
      </c>
      <c r="I18" s="8">
        <v>76</v>
      </c>
      <c r="J18" s="8">
        <v>400</v>
      </c>
      <c r="K18" s="8">
        <v>110</v>
      </c>
      <c r="L18" s="8">
        <v>18</v>
      </c>
    </row>
    <row r="19" spans="2:12">
      <c r="B19" s="15" t="s">
        <v>12</v>
      </c>
      <c r="C19" s="29">
        <v>3000</v>
      </c>
      <c r="D19" s="9" t="s">
        <v>4</v>
      </c>
      <c r="E19" s="10">
        <f>IF($C$19&gt;E16,($C$19/E$16)*E$17,E17)</f>
        <v>4000</v>
      </c>
      <c r="F19" s="10">
        <f t="shared" ref="F19:L19" si="4">IF($C$19&gt;F16,($C$19/F$16)*F$17,F17)</f>
        <v>2640</v>
      </c>
      <c r="G19" s="10">
        <f t="shared" si="4"/>
        <v>1439.9999999999998</v>
      </c>
      <c r="H19" s="10">
        <f t="shared" si="4"/>
        <v>1050</v>
      </c>
      <c r="I19" s="10">
        <f t="shared" si="4"/>
        <v>750</v>
      </c>
      <c r="J19" s="10">
        <f t="shared" si="4"/>
        <v>540</v>
      </c>
      <c r="K19" s="10">
        <f t="shared" si="4"/>
        <v>300</v>
      </c>
      <c r="L19" s="10">
        <f t="shared" si="4"/>
        <v>130.90909090909091</v>
      </c>
    </row>
    <row r="20" spans="2:12">
      <c r="B20" s="16"/>
      <c r="C20" s="30"/>
      <c r="D20" s="9" t="s">
        <v>5</v>
      </c>
      <c r="E20" s="10">
        <f>IF($C$19&gt;E16,($C$19/E$16)*E$18,E18)</f>
        <v>3000</v>
      </c>
      <c r="F20" s="10">
        <f t="shared" ref="F20:L20" si="5">IF($C$19&gt;F16,($C$19/F$16)*F$18,F18)</f>
        <v>1980</v>
      </c>
      <c r="G20" s="10">
        <f t="shared" si="5"/>
        <v>1080</v>
      </c>
      <c r="H20" s="10">
        <f t="shared" si="5"/>
        <v>810</v>
      </c>
      <c r="I20" s="10">
        <f t="shared" si="5"/>
        <v>570</v>
      </c>
      <c r="J20" s="10">
        <f t="shared" si="5"/>
        <v>400</v>
      </c>
      <c r="K20" s="10">
        <f t="shared" si="5"/>
        <v>220</v>
      </c>
      <c r="L20" s="10">
        <f t="shared" si="5"/>
        <v>98.181818181818173</v>
      </c>
    </row>
    <row r="21" spans="2:12">
      <c r="B21" s="16"/>
      <c r="C21" s="30"/>
      <c r="D21" s="9" t="s">
        <v>6</v>
      </c>
      <c r="E21" s="11">
        <f>DEGREES(ATAN((E19/2)/$C$19))*2</f>
        <v>67.38013505195957</v>
      </c>
      <c r="F21" s="11">
        <f t="shared" ref="F21:L22" si="6">DEGREES(ATAN((F19/2)/$C$19))*2</f>
        <v>47.498988985733526</v>
      </c>
      <c r="G21" s="11">
        <f t="shared" si="6"/>
        <v>26.991466561591622</v>
      </c>
      <c r="H21" s="11">
        <f t="shared" si="6"/>
        <v>19.85249101330341</v>
      </c>
      <c r="I21" s="11">
        <f t="shared" si="6"/>
        <v>14.250032697803595</v>
      </c>
      <c r="J21" s="11">
        <f t="shared" si="6"/>
        <v>10.285529115768483</v>
      </c>
      <c r="K21" s="11">
        <f t="shared" si="6"/>
        <v>5.7248104522234957</v>
      </c>
      <c r="L21" s="11">
        <f t="shared" si="6"/>
        <v>2.4997828602424228</v>
      </c>
    </row>
    <row r="22" spans="2:12">
      <c r="B22" s="17"/>
      <c r="C22" s="31"/>
      <c r="D22" s="9" t="s">
        <v>7</v>
      </c>
      <c r="E22" s="11">
        <f>DEGREES(ATAN((E20/2)/$C$19))*2</f>
        <v>53.13010235415598</v>
      </c>
      <c r="F22" s="11">
        <f t="shared" si="6"/>
        <v>36.525779884388257</v>
      </c>
      <c r="G22" s="11">
        <f t="shared" si="6"/>
        <v>20.407947443463367</v>
      </c>
      <c r="H22" s="11">
        <f t="shared" si="6"/>
        <v>15.376895539805748</v>
      </c>
      <c r="I22" s="11">
        <f t="shared" si="6"/>
        <v>10.853624997145641</v>
      </c>
      <c r="J22" s="11">
        <f t="shared" si="6"/>
        <v>7.6281496685807086</v>
      </c>
      <c r="K22" s="11">
        <f t="shared" si="6"/>
        <v>4.1998090352903477</v>
      </c>
      <c r="L22" s="11">
        <f t="shared" si="6"/>
        <v>1.8749672617446407</v>
      </c>
    </row>
    <row r="24" spans="2:12">
      <c r="B24" s="14" t="s">
        <v>9</v>
      </c>
      <c r="E24" s="2"/>
      <c r="F24" s="2"/>
      <c r="G24" s="2"/>
      <c r="H24" s="2"/>
      <c r="I24" s="2"/>
      <c r="J24" s="2"/>
      <c r="K24" s="2"/>
      <c r="L24" s="2"/>
    </row>
    <row r="25" spans="2:12">
      <c r="C25" s="1"/>
      <c r="D25" s="3" t="s">
        <v>0</v>
      </c>
      <c r="E25" s="4">
        <v>0</v>
      </c>
      <c r="F25" s="4">
        <v>250</v>
      </c>
      <c r="G25" s="4">
        <v>500</v>
      </c>
      <c r="H25" s="4">
        <v>600</v>
      </c>
      <c r="I25" s="4">
        <v>700</v>
      </c>
      <c r="J25" s="4">
        <v>800</v>
      </c>
      <c r="K25" s="4">
        <v>900</v>
      </c>
      <c r="L25" s="4">
        <v>1000</v>
      </c>
    </row>
    <row r="26" spans="2:12">
      <c r="C26" s="1"/>
      <c r="D26" s="5" t="s">
        <v>1</v>
      </c>
      <c r="E26" s="6">
        <v>6.8</v>
      </c>
      <c r="F26" s="25" t="s">
        <v>2</v>
      </c>
      <c r="G26" s="26"/>
      <c r="H26" s="26"/>
      <c r="I26" s="26"/>
      <c r="J26" s="26"/>
      <c r="K26" s="27"/>
      <c r="L26" s="6">
        <v>136</v>
      </c>
    </row>
    <row r="27" spans="2:12">
      <c r="B27" s="18" t="s">
        <v>11</v>
      </c>
      <c r="C27" s="18"/>
      <c r="D27" s="7" t="s">
        <v>3</v>
      </c>
      <c r="E27" s="8">
        <v>30</v>
      </c>
      <c r="F27" s="8">
        <v>30</v>
      </c>
      <c r="G27" s="8">
        <v>30</v>
      </c>
      <c r="H27" s="8">
        <v>30</v>
      </c>
      <c r="I27" s="8">
        <v>550</v>
      </c>
      <c r="J27" s="8">
        <v>2200</v>
      </c>
      <c r="K27" s="8">
        <v>1800</v>
      </c>
      <c r="L27" s="8">
        <v>880</v>
      </c>
    </row>
    <row r="28" spans="2:12">
      <c r="B28" s="18"/>
      <c r="C28" s="18"/>
      <c r="D28" s="7" t="s">
        <v>4</v>
      </c>
      <c r="E28" s="8">
        <v>31</v>
      </c>
      <c r="F28" s="8">
        <v>21.24</v>
      </c>
      <c r="G28" s="8">
        <v>12.09</v>
      </c>
      <c r="H28" s="8">
        <v>9</v>
      </c>
      <c r="I28" s="8">
        <v>32.1</v>
      </c>
      <c r="J28" s="8">
        <v>130.05000000000001</v>
      </c>
      <c r="K28" s="8">
        <v>116.19999999999999</v>
      </c>
      <c r="L28" s="8">
        <v>45</v>
      </c>
    </row>
    <row r="29" spans="2:12">
      <c r="B29" s="18"/>
      <c r="C29" s="18"/>
      <c r="D29" s="7" t="s">
        <v>5</v>
      </c>
      <c r="E29" s="8">
        <v>23</v>
      </c>
      <c r="F29" s="8">
        <v>15.899999999999999</v>
      </c>
      <c r="G29" s="8">
        <v>9.06</v>
      </c>
      <c r="H29" s="8">
        <v>6.75</v>
      </c>
      <c r="I29" s="8">
        <v>24</v>
      </c>
      <c r="J29" s="8">
        <v>97.2</v>
      </c>
      <c r="K29" s="8">
        <v>87.5</v>
      </c>
      <c r="L29" s="8">
        <v>35</v>
      </c>
    </row>
    <row r="30" spans="2:12">
      <c r="B30" s="15" t="s">
        <v>12</v>
      </c>
      <c r="C30" s="28">
        <v>3000</v>
      </c>
      <c r="D30" s="9" t="s">
        <v>4</v>
      </c>
      <c r="E30" s="10">
        <f t="shared" ref="E30:L30" si="7">IF($C$30&gt;E27,($C$30/E$27)*E$28,E28)</f>
        <v>3100</v>
      </c>
      <c r="F30" s="10">
        <f t="shared" si="7"/>
        <v>2124</v>
      </c>
      <c r="G30" s="10">
        <f t="shared" si="7"/>
        <v>1209</v>
      </c>
      <c r="H30" s="10">
        <f t="shared" si="7"/>
        <v>900</v>
      </c>
      <c r="I30" s="10">
        <f t="shared" si="7"/>
        <v>175.09090909090909</v>
      </c>
      <c r="J30" s="10">
        <f t="shared" si="7"/>
        <v>177.34090909090909</v>
      </c>
      <c r="K30" s="10">
        <f t="shared" si="7"/>
        <v>193.66666666666666</v>
      </c>
      <c r="L30" s="10">
        <f t="shared" si="7"/>
        <v>153.40909090909091</v>
      </c>
    </row>
    <row r="31" spans="2:12">
      <c r="B31" s="16"/>
      <c r="C31" s="28"/>
      <c r="D31" s="9" t="s">
        <v>5</v>
      </c>
      <c r="E31" s="10">
        <f t="shared" ref="E31:L31" si="8">IF($C$30&gt;E27,($C$30/E$27)*E$29,E29)</f>
        <v>2300</v>
      </c>
      <c r="F31" s="10">
        <f t="shared" si="8"/>
        <v>1589.9999999999998</v>
      </c>
      <c r="G31" s="10">
        <f t="shared" si="8"/>
        <v>906</v>
      </c>
      <c r="H31" s="10">
        <f t="shared" si="8"/>
        <v>675</v>
      </c>
      <c r="I31" s="10">
        <f t="shared" si="8"/>
        <v>130.90909090909091</v>
      </c>
      <c r="J31" s="10">
        <f t="shared" si="8"/>
        <v>132.54545454545453</v>
      </c>
      <c r="K31" s="10">
        <f t="shared" si="8"/>
        <v>145.83333333333334</v>
      </c>
      <c r="L31" s="10">
        <f t="shared" si="8"/>
        <v>119.31818181818183</v>
      </c>
    </row>
    <row r="32" spans="2:12">
      <c r="B32" s="16"/>
      <c r="C32" s="28"/>
      <c r="D32" s="9" t="s">
        <v>6</v>
      </c>
      <c r="E32" s="11">
        <f>DEGREES(ATAN((E30/2)/$C$30))*2</f>
        <v>54.647782602693077</v>
      </c>
      <c r="F32" s="11">
        <f t="shared" ref="F32:L33" si="9">DEGREES(ATAN((F30/2)/$C$30))*2</f>
        <v>38.98792614314214</v>
      </c>
      <c r="G32" s="11">
        <f t="shared" si="9"/>
        <v>22.785093458487896</v>
      </c>
      <c r="H32" s="11">
        <f t="shared" si="9"/>
        <v>17.061531219896267</v>
      </c>
      <c r="I32" s="11">
        <f t="shared" si="9"/>
        <v>3.3430413020259646</v>
      </c>
      <c r="J32" s="11">
        <f t="shared" si="9"/>
        <v>3.3859761024531361</v>
      </c>
      <c r="K32" s="11">
        <f t="shared" si="9"/>
        <v>3.6974771557360153</v>
      </c>
      <c r="L32" s="11">
        <f t="shared" si="9"/>
        <v>2.9292596104107447</v>
      </c>
    </row>
    <row r="33" spans="2:12">
      <c r="B33" s="17"/>
      <c r="C33" s="28"/>
      <c r="D33" s="9" t="s">
        <v>7</v>
      </c>
      <c r="E33" s="11">
        <f>DEGREES(ATAN((E31/2)/$C$30))*2</f>
        <v>41.946986842641614</v>
      </c>
      <c r="F33" s="11">
        <f t="shared" si="9"/>
        <v>29.684454115822199</v>
      </c>
      <c r="G33" s="11">
        <f t="shared" si="9"/>
        <v>17.173584730385944</v>
      </c>
      <c r="H33" s="11">
        <f t="shared" si="9"/>
        <v>12.837573460477572</v>
      </c>
      <c r="I33" s="11">
        <f t="shared" si="9"/>
        <v>2.4997828602424228</v>
      </c>
      <c r="J33" s="11">
        <f>DEGREES(ATAN((J31/2)/$C$30))*2</f>
        <v>2.5310200470313773</v>
      </c>
      <c r="K33" s="11">
        <f t="shared" si="9"/>
        <v>2.7846632345544511</v>
      </c>
      <c r="L33" s="11">
        <f t="shared" si="9"/>
        <v>2.2785090853882823</v>
      </c>
    </row>
    <row r="35" spans="2:12">
      <c r="B35" s="14" t="s">
        <v>10</v>
      </c>
      <c r="E35" s="2"/>
      <c r="F35" s="2"/>
      <c r="G35" s="2"/>
      <c r="H35" s="2"/>
      <c r="I35" s="2"/>
      <c r="J35" s="2"/>
      <c r="K35" s="2"/>
      <c r="L35" s="2"/>
    </row>
    <row r="36" spans="2:12">
      <c r="C36" s="1"/>
      <c r="D36" s="3" t="s">
        <v>0</v>
      </c>
      <c r="E36" s="4">
        <v>0</v>
      </c>
      <c r="F36" s="4">
        <v>250</v>
      </c>
      <c r="G36" s="4">
        <v>500</v>
      </c>
      <c r="H36" s="4">
        <v>600</v>
      </c>
      <c r="I36" s="4">
        <v>700</v>
      </c>
      <c r="J36" s="4">
        <v>800</v>
      </c>
      <c r="K36" s="4">
        <v>900</v>
      </c>
      <c r="L36" s="4">
        <v>1000</v>
      </c>
    </row>
    <row r="37" spans="2:12">
      <c r="C37" s="1"/>
      <c r="D37" s="5" t="s">
        <v>1</v>
      </c>
      <c r="E37" s="6">
        <v>6.8</v>
      </c>
      <c r="F37" s="25" t="s">
        <v>2</v>
      </c>
      <c r="G37" s="26"/>
      <c r="H37" s="26"/>
      <c r="I37" s="26"/>
      <c r="J37" s="26"/>
      <c r="K37" s="27"/>
      <c r="L37" s="6">
        <v>136</v>
      </c>
    </row>
    <row r="38" spans="2:12">
      <c r="B38" s="18" t="s">
        <v>11</v>
      </c>
      <c r="C38" s="18"/>
      <c r="D38" s="7" t="s">
        <v>3</v>
      </c>
      <c r="E38" s="8">
        <v>30</v>
      </c>
      <c r="F38" s="8">
        <v>30</v>
      </c>
      <c r="G38" s="8">
        <v>30</v>
      </c>
      <c r="H38" s="8">
        <v>100</v>
      </c>
      <c r="I38" s="8">
        <v>550</v>
      </c>
      <c r="J38" s="8">
        <v>2450</v>
      </c>
      <c r="K38" s="8">
        <v>1800</v>
      </c>
      <c r="L38" s="8">
        <v>880</v>
      </c>
    </row>
    <row r="39" spans="2:12">
      <c r="B39" s="18"/>
      <c r="C39" s="18"/>
      <c r="D39" s="7" t="s">
        <v>4</v>
      </c>
      <c r="E39" s="8">
        <v>30</v>
      </c>
      <c r="F39" s="8">
        <v>20.099999999999998</v>
      </c>
      <c r="G39" s="8">
        <v>11.4</v>
      </c>
      <c r="H39" s="8">
        <v>28</v>
      </c>
      <c r="I39" s="8">
        <v>110.00000000000001</v>
      </c>
      <c r="J39" s="8">
        <v>320</v>
      </c>
      <c r="K39" s="8">
        <v>160</v>
      </c>
      <c r="L39" s="8">
        <v>43</v>
      </c>
    </row>
    <row r="40" spans="2:12">
      <c r="B40" s="18"/>
      <c r="C40" s="18"/>
      <c r="D40" s="7" t="s">
        <v>5</v>
      </c>
      <c r="E40" s="8">
        <v>25</v>
      </c>
      <c r="F40" s="8">
        <v>16.8</v>
      </c>
      <c r="G40" s="8">
        <v>9.6</v>
      </c>
      <c r="H40" s="8">
        <v>24</v>
      </c>
      <c r="I40" s="8">
        <v>93.500000000000014</v>
      </c>
      <c r="J40" s="8">
        <v>260</v>
      </c>
      <c r="K40" s="8">
        <v>140</v>
      </c>
      <c r="L40" s="8">
        <v>36</v>
      </c>
    </row>
    <row r="41" spans="2:12">
      <c r="B41" s="15" t="s">
        <v>12</v>
      </c>
      <c r="C41" s="28">
        <v>3000</v>
      </c>
      <c r="D41" s="9" t="s">
        <v>4</v>
      </c>
      <c r="E41" s="10">
        <f>IF($C$41&gt;E38,($C$41/E$38)*E$39,E39)</f>
        <v>3000</v>
      </c>
      <c r="F41" s="10">
        <f t="shared" ref="F41:L41" si="10">IF($C$41&gt;F38,($C$41/F$38)*F$39,F39)</f>
        <v>2009.9999999999998</v>
      </c>
      <c r="G41" s="10">
        <f t="shared" si="10"/>
        <v>1140</v>
      </c>
      <c r="H41" s="10">
        <f t="shared" si="10"/>
        <v>840</v>
      </c>
      <c r="I41" s="10">
        <f t="shared" si="10"/>
        <v>600</v>
      </c>
      <c r="J41" s="10">
        <f>IF($C$41&gt;J38,($C$41/J$38)*J$39,J39)</f>
        <v>391.83673469387759</v>
      </c>
      <c r="K41" s="10">
        <f t="shared" si="10"/>
        <v>266.66666666666669</v>
      </c>
      <c r="L41" s="10">
        <f t="shared" si="10"/>
        <v>146.59090909090909</v>
      </c>
    </row>
    <row r="42" spans="2:12">
      <c r="B42" s="16"/>
      <c r="C42" s="28"/>
      <c r="D42" s="9" t="s">
        <v>5</v>
      </c>
      <c r="E42" s="10">
        <f>IF($C$41&gt;E38,($C$41/E$38)*E$40,E40)</f>
        <v>2500</v>
      </c>
      <c r="F42" s="10">
        <f t="shared" ref="F42:L42" si="11">IF($C$41&gt;F38,($C$41/F$38)*F$40,F40)</f>
        <v>1680</v>
      </c>
      <c r="G42" s="10">
        <f t="shared" si="11"/>
        <v>960</v>
      </c>
      <c r="H42" s="10">
        <f t="shared" si="11"/>
        <v>720</v>
      </c>
      <c r="I42" s="10">
        <f t="shared" si="11"/>
        <v>510.00000000000006</v>
      </c>
      <c r="J42" s="10">
        <f t="shared" si="11"/>
        <v>318.36734693877554</v>
      </c>
      <c r="K42" s="10">
        <f t="shared" si="11"/>
        <v>233.33333333333334</v>
      </c>
      <c r="L42" s="10">
        <f t="shared" si="11"/>
        <v>122.72727272727273</v>
      </c>
    </row>
    <row r="43" spans="2:12">
      <c r="B43" s="16"/>
      <c r="C43" s="28"/>
      <c r="D43" s="9" t="s">
        <v>6</v>
      </c>
      <c r="E43" s="11">
        <f t="shared" ref="E43:L44" si="12">DEGREES(ATAN((E41/2)/$C$41))*2</f>
        <v>53.13010235415598</v>
      </c>
      <c r="F43" s="11">
        <f t="shared" si="12"/>
        <v>37.041698954942206</v>
      </c>
      <c r="G43" s="11">
        <f t="shared" si="12"/>
        <v>21.515934176780011</v>
      </c>
      <c r="H43" s="11">
        <f t="shared" si="12"/>
        <v>15.93922078864272</v>
      </c>
      <c r="I43" s="11">
        <f t="shared" si="12"/>
        <v>11.421186274999286</v>
      </c>
      <c r="J43" s="11">
        <f t="shared" si="12"/>
        <v>7.4729187163565873</v>
      </c>
      <c r="K43" s="11">
        <f t="shared" si="12"/>
        <v>5.0896087596261914</v>
      </c>
      <c r="L43" s="11">
        <f t="shared" si="12"/>
        <v>2.7991232788754101</v>
      </c>
    </row>
    <row r="44" spans="2:12">
      <c r="B44" s="17"/>
      <c r="C44" s="28"/>
      <c r="D44" s="9" t="s">
        <v>7</v>
      </c>
      <c r="E44" s="11">
        <f t="shared" si="12"/>
        <v>45.23972989608086</v>
      </c>
      <c r="F44" s="11">
        <f t="shared" si="12"/>
        <v>31.284492914417456</v>
      </c>
      <c r="G44" s="11">
        <f t="shared" si="12"/>
        <v>18.180553841644645</v>
      </c>
      <c r="H44" s="11">
        <f t="shared" si="12"/>
        <v>13.685546825261881</v>
      </c>
      <c r="I44" s="11">
        <f t="shared" si="12"/>
        <v>9.7169258380685744</v>
      </c>
      <c r="J44" s="11">
        <f t="shared" si="12"/>
        <v>6.0746716459049681</v>
      </c>
      <c r="K44" s="11">
        <f t="shared" si="12"/>
        <v>4.4540939348271502</v>
      </c>
      <c r="L44" s="11">
        <f t="shared" si="12"/>
        <v>2.3435914454176965</v>
      </c>
    </row>
  </sheetData>
  <mergeCells count="16">
    <mergeCell ref="F26:K26"/>
    <mergeCell ref="C30:C33"/>
    <mergeCell ref="F37:K37"/>
    <mergeCell ref="C41:C44"/>
    <mergeCell ref="F4:K4"/>
    <mergeCell ref="C8:C11"/>
    <mergeCell ref="F15:K15"/>
    <mergeCell ref="C19:C22"/>
    <mergeCell ref="B8:B11"/>
    <mergeCell ref="B19:B22"/>
    <mergeCell ref="B30:B33"/>
    <mergeCell ref="B41:B44"/>
    <mergeCell ref="B5:C7"/>
    <mergeCell ref="B16:C18"/>
    <mergeCell ref="B27:C29"/>
    <mergeCell ref="B38:C40"/>
  </mergeCells>
  <phoneticPr fontId="3"/>
  <conditionalFormatting sqref="E5:L5">
    <cfRule type="expression" dxfId="21" priority="20">
      <formula>IF($C$8&lt;E5,TRUE,FALSE)</formula>
    </cfRule>
    <cfRule type="expression" dxfId="20" priority="21" stopIfTrue="1">
      <formula>"&lt;$B$8"</formula>
    </cfRule>
    <cfRule type="expression" dxfId="19" priority="22">
      <formula>"&gt;$B$8"</formula>
    </cfRule>
  </conditionalFormatting>
  <conditionalFormatting sqref="E8:L8">
    <cfRule type="expression" dxfId="18" priority="16">
      <formula>IF($C$8&lt;E5,TRUE,FALSE)</formula>
    </cfRule>
  </conditionalFormatting>
  <conditionalFormatting sqref="E9:L9">
    <cfRule type="expression" dxfId="17" priority="15">
      <formula>IF($C$8&lt;E5,TRUE,FALSE)</formula>
    </cfRule>
  </conditionalFormatting>
  <conditionalFormatting sqref="E10:L11">
    <cfRule type="expression" dxfId="16" priority="14">
      <formula>IF($C$8&lt;E5,TRUE,FALSE)</formula>
    </cfRule>
  </conditionalFormatting>
  <conditionalFormatting sqref="E11:L11">
    <cfRule type="expression" dxfId="15" priority="13">
      <formula>IF($C$8&lt;E5,TRUE,FALSE)</formula>
    </cfRule>
  </conditionalFormatting>
  <conditionalFormatting sqref="E16:L16">
    <cfRule type="expression" dxfId="14" priority="19">
      <formula>IF($C$19&lt;E16,TRUE,FALSE)</formula>
    </cfRule>
  </conditionalFormatting>
  <conditionalFormatting sqref="E19:L19">
    <cfRule type="expression" dxfId="13" priority="12">
      <formula>IF($C$19&lt;E16,TRUE,FALSE)</formula>
    </cfRule>
  </conditionalFormatting>
  <conditionalFormatting sqref="E20:L20">
    <cfRule type="expression" dxfId="12" priority="11">
      <formula>IF($C$19&lt;E16,TRUE,FALSE)</formula>
    </cfRule>
  </conditionalFormatting>
  <conditionalFormatting sqref="E21:L21">
    <cfRule type="expression" dxfId="11" priority="10">
      <formula>IF($C$19&lt;E16,TRUE,FALSE)</formula>
    </cfRule>
  </conditionalFormatting>
  <conditionalFormatting sqref="E22:L22">
    <cfRule type="expression" dxfId="10" priority="9">
      <formula>IF($C$19&lt;E16,TRUE,FALSE)</formula>
    </cfRule>
  </conditionalFormatting>
  <conditionalFormatting sqref="E27:L27">
    <cfRule type="expression" dxfId="9" priority="18">
      <formula>IF($C$30&lt;E27,TRUE,FALSE)</formula>
    </cfRule>
  </conditionalFormatting>
  <conditionalFormatting sqref="E30:L30">
    <cfRule type="expression" dxfId="8" priority="8">
      <formula>IF($C$30&lt;E27,TRUE,FALSE)</formula>
    </cfRule>
  </conditionalFormatting>
  <conditionalFormatting sqref="E31:L31">
    <cfRule type="expression" dxfId="7" priority="7">
      <formula>IF($C$30&lt;E27,TRUE,FALSE)</formula>
    </cfRule>
  </conditionalFormatting>
  <conditionalFormatting sqref="E32:L32">
    <cfRule type="expression" dxfId="6" priority="6">
      <formula>IF($C$30&lt;E27,TRUE,FALSE)</formula>
    </cfRule>
  </conditionalFormatting>
  <conditionalFormatting sqref="E33:L33">
    <cfRule type="expression" dxfId="5" priority="5">
      <formula>IF($C$30&lt;E27,TRUE,FALSE)</formula>
    </cfRule>
  </conditionalFormatting>
  <conditionalFormatting sqref="E38:L38">
    <cfRule type="expression" dxfId="4" priority="17">
      <formula>IF($C$41&lt;E38,TRUE,FALSE)</formula>
    </cfRule>
  </conditionalFormatting>
  <conditionalFormatting sqref="E41:L41">
    <cfRule type="expression" dxfId="3" priority="4">
      <formula>IF($C$41&lt;E38,TRUE,FALSE)</formula>
    </cfRule>
  </conditionalFormatting>
  <conditionalFormatting sqref="E42:L42">
    <cfRule type="expression" dxfId="2" priority="3">
      <formula>IF($C$41&lt;E38,TRUE,FALSE)</formula>
    </cfRule>
  </conditionalFormatting>
  <conditionalFormatting sqref="E43:L43">
    <cfRule type="expression" dxfId="1" priority="2">
      <formula>IF($C$41&lt;E38,TRUE,FALSE)</formula>
    </cfRule>
  </conditionalFormatting>
  <conditionalFormatting sqref="E44:L44">
    <cfRule type="expression" dxfId="0" priority="1">
      <formula>IF($C$41&lt;E38,TRUE,FALSE)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2026-02-26T02:32:03Z</dcterms:created>
  <dcterms:modified xsi:type="dcterms:W3CDTF">2026-02-26T02:38:52Z</dcterms:modified>
</cp:coreProperties>
</file>